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900" tabRatio="765"/>
  </bookViews>
  <sheets>
    <sheet name="浙江横店影视职业学院-录音棚装修" sheetId="14" r:id="rId1"/>
  </sheets>
  <definedNames>
    <definedName name="_xlnm._FilterDatabase" localSheetId="0" hidden="1">'浙江横店影视职业学院-录音棚装修'!$A$1:$K$89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<sst xmlns="http://schemas.openxmlformats.org/spreadsheetml/2006/main" count="320" uniqueCount="182">
  <si>
    <t>声学建筑设计报价清单</t>
  </si>
  <si>
    <t>工程名称：浙江横店影视职业学院对白录音棚声学装饰项目工程预算定额表</t>
  </si>
  <si>
    <t>定额编号</t>
  </si>
  <si>
    <t>单项名称</t>
  </si>
  <si>
    <t xml:space="preserve">参数 </t>
  </si>
  <si>
    <t>工程量</t>
  </si>
  <si>
    <t>定额单价（元）</t>
  </si>
  <si>
    <t>综合价（元）</t>
  </si>
  <si>
    <t>单位</t>
  </si>
  <si>
    <t>数量</t>
  </si>
  <si>
    <t>基价</t>
  </si>
  <si>
    <t>人工费</t>
  </si>
  <si>
    <t>材料费</t>
  </si>
  <si>
    <t>辅料费</t>
  </si>
  <si>
    <t>合价</t>
  </si>
  <si>
    <t>备注</t>
  </si>
  <si>
    <t>录音室（完成面24.4平方计，强隔音设计）</t>
  </si>
  <si>
    <t>第一章 地面工程、拟音操作工程</t>
  </si>
  <si>
    <t>A1-1</t>
  </si>
  <si>
    <t>吸声地毯</t>
  </si>
  <si>
    <t>B1级防火。</t>
  </si>
  <si>
    <t>m2</t>
  </si>
  <si>
    <t>A1-2</t>
  </si>
  <si>
    <t>实木复合地板（含损耗）</t>
  </si>
  <si>
    <t>15MM厚，E1级环保，B1级防火</t>
  </si>
  <si>
    <t>A1-3</t>
  </si>
  <si>
    <t>减震垫</t>
  </si>
  <si>
    <t>120mm*120mm*60mm</t>
  </si>
  <si>
    <t>块</t>
  </si>
  <si>
    <t>A1-4</t>
  </si>
  <si>
    <t>黄沙颗粒</t>
  </si>
  <si>
    <t>国标，海沙。直径∅1-3MM</t>
  </si>
  <si>
    <t>A1-5</t>
  </si>
  <si>
    <t>木龙骨</t>
  </si>
  <si>
    <t>国标，30mm*50mm，外表防火防腐涂料。</t>
  </si>
  <si>
    <t>m</t>
  </si>
  <si>
    <t>含造型</t>
  </si>
  <si>
    <t>A1-6</t>
  </si>
  <si>
    <t>阻燃多层板（2440mm*1220mm*15mm)</t>
  </si>
  <si>
    <t>2440mm*1220mm*15mm阻燃多层板，B1级防火，E1级环保。</t>
  </si>
  <si>
    <t>第二章 墙面工程</t>
  </si>
  <si>
    <t>A2-1</t>
  </si>
  <si>
    <t>隔音轻质墙面（双层600mm*300mm*100mm隔音轻质砖）</t>
  </si>
  <si>
    <t>国标，600mm*300mm*100mm轻质砖墙。</t>
  </si>
  <si>
    <t>A2-2</t>
  </si>
  <si>
    <t>基层隔音棉(80KG/m³)</t>
  </si>
  <si>
    <t>1200mm*600mm*50mm环保隔音棉。</t>
  </si>
  <si>
    <t>A2-3</t>
  </si>
  <si>
    <t>木龙骨（国标）</t>
  </si>
  <si>
    <t>A2-4</t>
  </si>
  <si>
    <t>阻尼隔音板（2440mm*1220mm*15mm)</t>
  </si>
  <si>
    <t>2440mm*1220mm*15mm</t>
  </si>
  <si>
    <t>A2-5</t>
  </si>
  <si>
    <t>阻燃多层板（2440mm*1220mm*9mm)</t>
  </si>
  <si>
    <t>2440mm*1220mm*9mm阻燃多层板，B1级防火，E1级环保。</t>
  </si>
  <si>
    <t>A2-6</t>
  </si>
  <si>
    <t>防火涂料（含地面，顶面）</t>
  </si>
  <si>
    <t>防火，防腐涂料。</t>
  </si>
  <si>
    <t>A2-7</t>
  </si>
  <si>
    <t>木饰面（2440mm*1220mm*9mm)</t>
  </si>
  <si>
    <t>2440mm*1220mm*9mm生态板，B1级防火，E1级环保。</t>
  </si>
  <si>
    <t>A2-8</t>
  </si>
  <si>
    <t>透声布（防火透声布）</t>
  </si>
  <si>
    <t>透声布，吸音棉，B1级防火，E1级环保。</t>
  </si>
  <si>
    <t>A2-9</t>
  </si>
  <si>
    <t>吸音棉（40KG8/m³吸音棉）</t>
  </si>
  <si>
    <t>A2-10</t>
  </si>
  <si>
    <t>木质踢脚线（含损耗）</t>
  </si>
  <si>
    <t>80mm高，E1级环保，B1级防火</t>
  </si>
  <si>
    <t>第三章 顶棚工程</t>
  </si>
  <si>
    <t>A3-1</t>
  </si>
  <si>
    <t>轻钢龙骨</t>
  </si>
  <si>
    <t>吊顶龙骨C15（含膨胀螺丝，吊筋， 次龙骨）</t>
  </si>
  <si>
    <t>A3-2</t>
  </si>
  <si>
    <t>A3-3</t>
  </si>
  <si>
    <t>A3-4</t>
  </si>
  <si>
    <t>A3-5</t>
  </si>
  <si>
    <t>吸声体（40KG8/m³吸音棉，透声布）</t>
  </si>
  <si>
    <t>A3-6</t>
  </si>
  <si>
    <t>第四章 声学材料</t>
  </si>
  <si>
    <t>A4-1</t>
  </si>
  <si>
    <t>声学材料---两侧扩散面板（定制)</t>
  </si>
  <si>
    <t>定制，木纹可选，防火等级B1级，E1级环保。</t>
  </si>
  <si>
    <t>A4-2</t>
  </si>
  <si>
    <t>声学材料---背景扩散体</t>
  </si>
  <si>
    <t>定制，图案打印，防火等级B1级，E1级环保。</t>
  </si>
  <si>
    <t>A4-3</t>
  </si>
  <si>
    <t>声学材料---低频扩散体</t>
  </si>
  <si>
    <t>定制，定制空腔，外层吸声模块。</t>
  </si>
  <si>
    <t>定制</t>
  </si>
  <si>
    <t>A4-4</t>
  </si>
  <si>
    <t>声学材料---云扩散体</t>
  </si>
  <si>
    <t>600mm*600mm*150mm</t>
  </si>
  <si>
    <t>控制室（完成面16平方计，含声闸，强隔音设计）</t>
  </si>
  <si>
    <t>第一章 地面工程</t>
  </si>
  <si>
    <t>B1-1</t>
  </si>
  <si>
    <t>B1-2</t>
  </si>
  <si>
    <t>B1-3</t>
  </si>
  <si>
    <t>B1-4</t>
  </si>
  <si>
    <t>B1-5</t>
  </si>
  <si>
    <t>阻燃多层板（2400mm*1220mm*15mm)</t>
  </si>
  <si>
    <t>B2-1</t>
  </si>
  <si>
    <t>B2-2</t>
  </si>
  <si>
    <t>B2-3</t>
  </si>
  <si>
    <t>B2-4</t>
  </si>
  <si>
    <t>阻尼隔音板（2400mm*1220mm*15mm)</t>
  </si>
  <si>
    <t>B2-5</t>
  </si>
  <si>
    <t>阻燃多层板（2400mm*1220mm*9mm)</t>
  </si>
  <si>
    <t>B2-6</t>
  </si>
  <si>
    <t>B2-7</t>
  </si>
  <si>
    <t>B2-8</t>
  </si>
  <si>
    <t>B2-9</t>
  </si>
  <si>
    <t>B2-10</t>
  </si>
  <si>
    <t>B3-1</t>
  </si>
  <si>
    <t>B3-2</t>
  </si>
  <si>
    <t>B3-3</t>
  </si>
  <si>
    <t>B3-4</t>
  </si>
  <si>
    <t>2400mm*1220mm*15mm</t>
  </si>
  <si>
    <t>B3-5</t>
  </si>
  <si>
    <t>B3-6</t>
  </si>
  <si>
    <t>B4-1</t>
  </si>
  <si>
    <t>B4-2</t>
  </si>
  <si>
    <t>B4-3</t>
  </si>
  <si>
    <t>其他</t>
  </si>
  <si>
    <t>第一章 金属、木制品及其他定制项目</t>
  </si>
  <si>
    <t>C1-1</t>
  </si>
  <si>
    <t>900*2100mm金属夹层隔音门及门套（两扇：隔音50dB)</t>
  </si>
  <si>
    <t>2100mm*900mm*150mm。两扇安装后隔音量达到：50dB</t>
  </si>
  <si>
    <t>扇</t>
  </si>
  <si>
    <t>C1-2</t>
  </si>
  <si>
    <t>900*2100mm隔音门及门套（隔音40dB)</t>
  </si>
  <si>
    <t>2100mm*900mm*150mm。单扇安装合隔音量达到：40dB</t>
  </si>
  <si>
    <t>C1-3</t>
  </si>
  <si>
    <t>900*2100mm办公套装木门</t>
  </si>
  <si>
    <t>定制。2100mm*900mm*100mm。和原过道的木门</t>
  </si>
  <si>
    <t>C1-4</t>
  </si>
  <si>
    <t>中空四层隔音窗</t>
  </si>
  <si>
    <t>定制。中空四层隔音窗</t>
  </si>
  <si>
    <t>项</t>
  </si>
  <si>
    <t>C1-5</t>
  </si>
  <si>
    <t>录音室排风窗（700mm*400mm)</t>
  </si>
  <si>
    <t>定制。</t>
  </si>
  <si>
    <t>C1-6</t>
  </si>
  <si>
    <t>正在录音 指示牌</t>
  </si>
  <si>
    <t>第二章 音视频模块，照明</t>
  </si>
  <si>
    <t>C2-1</t>
  </si>
  <si>
    <t>强弱电线管</t>
  </si>
  <si>
    <t>PVC20mm   PVC25mm   镀锌管25mm</t>
  </si>
  <si>
    <t>C2-2</t>
  </si>
  <si>
    <t>照明筒灯</t>
  </si>
  <si>
    <t>筒灯</t>
  </si>
  <si>
    <t>C2-3</t>
  </si>
  <si>
    <t>电缆线，空开电箱</t>
  </si>
  <si>
    <t>2.5平方低烟无卤阻燃耐火</t>
  </si>
  <si>
    <t>C2-4</t>
  </si>
  <si>
    <t>灯带（LED发光灯带）</t>
  </si>
  <si>
    <t>定制， 遥控可调灯带。</t>
  </si>
  <si>
    <t>C2-5</t>
  </si>
  <si>
    <t>插座，开关面板</t>
  </si>
  <si>
    <t>C2-6</t>
  </si>
  <si>
    <t>音频线，视频线，卡侬头，面板</t>
  </si>
  <si>
    <t>行业标准品牌：佳耐美线材，纽曲克模块。</t>
  </si>
  <si>
    <t>C2-7</t>
  </si>
  <si>
    <t>6平方电缆线</t>
  </si>
  <si>
    <t>米</t>
  </si>
  <si>
    <t>第三章  空调新风</t>
  </si>
  <si>
    <t>C3-1</t>
  </si>
  <si>
    <r>
      <rPr>
        <sz val="10"/>
        <color rgb="FF000000"/>
        <rFont val="宋体"/>
        <charset val="134"/>
      </rPr>
      <t>空调系统（</t>
    </r>
    <r>
      <rPr>
        <sz val="10"/>
        <color rgb="FFFF0000"/>
        <rFont val="宋体"/>
        <charset val="134"/>
      </rPr>
      <t>格力4匹</t>
    </r>
    <r>
      <rPr>
        <sz val="10"/>
        <color rgb="FF000000"/>
        <rFont val="宋体"/>
        <charset val="134"/>
      </rPr>
      <t>，运行噪声低于35dB)</t>
    </r>
  </si>
  <si>
    <t>一拖二</t>
  </si>
  <si>
    <t>C3-2</t>
  </si>
  <si>
    <t>空调进风出风消声箱</t>
  </si>
  <si>
    <t>定制，管道消音，防止串音</t>
  </si>
  <si>
    <t>C3-3</t>
  </si>
  <si>
    <t>新风系统（运行噪声低于36dB)</t>
  </si>
  <si>
    <t>全热交换PE风管</t>
  </si>
  <si>
    <t>C3-4</t>
  </si>
  <si>
    <t>新风进风出风消声箱</t>
  </si>
  <si>
    <t>C3-5</t>
  </si>
  <si>
    <t>垃圾清运等</t>
  </si>
  <si>
    <t>小计（元）</t>
  </si>
  <si>
    <t>税率（9%）</t>
  </si>
  <si>
    <t>总计（元）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</si>
</sst>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_);[Red]\(#,##0\)"/>
  </numFmts>
  <fonts count="34">
    <font>
      <sz val="11"/>
      <color indexed="8"/>
      <name val="宋体"/>
      <charset val="134"/>
    </font>
    <font>
      <b/>
      <sz val="22"/>
      <color indexed="8"/>
      <name val="宋体"/>
      <charset val="134"/>
    </font>
    <font>
      <b/>
      <u/>
      <sz val="14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  <font>
      <sz val="11"/>
      <name val="ＭＳ Ｐゴシック"/>
      <charset val="134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8" applyNumberFormat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6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5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left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/>
    </xf>
    <xf numFmtId="177" fontId="6" fillId="2" borderId="3" xfId="0" applyNumberFormat="1" applyFont="1" applyFill="1" applyBorder="1" applyAlignment="1">
      <alignment horizontal="left" vertical="center"/>
    </xf>
    <xf numFmtId="177" fontId="6" fillId="2" borderId="3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left" vertical="center"/>
    </xf>
    <xf numFmtId="177" fontId="6" fillId="2" borderId="2" xfId="0" applyNumberFormat="1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left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177" fontId="5" fillId="2" borderId="3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left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177" fontId="6" fillId="2" borderId="9" xfId="0" applyNumberFormat="1" applyFont="1" applyFill="1" applyBorder="1" applyAlignment="1">
      <alignment horizontal="center" vertical="center"/>
    </xf>
    <xf numFmtId="177" fontId="3" fillId="2" borderId="8" xfId="0" applyNumberFormat="1" applyFont="1" applyFill="1" applyBorder="1" applyAlignment="1">
      <alignment horizontal="center" vertical="center" wrapText="1"/>
    </xf>
    <xf numFmtId="177" fontId="6" fillId="2" borderId="9" xfId="0" applyNumberFormat="1" applyFont="1" applyFill="1" applyBorder="1" applyAlignment="1">
      <alignment horizontal="center" vertical="center" wrapText="1"/>
    </xf>
    <xf numFmtId="177" fontId="3" fillId="2" borderId="8" xfId="0" applyNumberFormat="1" applyFont="1" applyFill="1" applyBorder="1" applyAlignment="1">
      <alignment horizontal="center" vertical="center"/>
    </xf>
    <xf numFmtId="177" fontId="3" fillId="2" borderId="9" xfId="0" applyNumberFormat="1" applyFont="1" applyFill="1" applyBorder="1" applyAlignment="1">
      <alignment horizontal="center" vertical="center"/>
    </xf>
    <xf numFmtId="177" fontId="3" fillId="2" borderId="10" xfId="0" applyNumberFormat="1" applyFont="1" applyFill="1" applyBorder="1" applyAlignment="1">
      <alignment horizontal="center" vertical="center"/>
    </xf>
    <xf numFmtId="176" fontId="6" fillId="2" borderId="11" xfId="0" applyNumberFormat="1" applyFont="1" applyFill="1" applyBorder="1" applyAlignment="1">
      <alignment horizontal="left" vertical="center"/>
    </xf>
    <xf numFmtId="176" fontId="6" fillId="2" borderId="12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left" vertical="center"/>
    </xf>
    <xf numFmtId="177" fontId="3" fillId="2" borderId="13" xfId="0" applyNumberFormat="1" applyFont="1" applyFill="1" applyBorder="1" applyAlignment="1">
      <alignment horizontal="center" vertical="center"/>
    </xf>
    <xf numFmtId="177" fontId="3" fillId="2" borderId="3" xfId="0" applyNumberFormat="1" applyFont="1" applyFill="1" applyBorder="1" applyAlignment="1">
      <alignment horizontal="left" vertical="center"/>
    </xf>
    <xf numFmtId="177" fontId="3" fillId="2" borderId="2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177" fontId="8" fillId="2" borderId="2" xfId="0" applyNumberFormat="1" applyFont="1" applyFill="1" applyBorder="1" applyAlignment="1">
      <alignment horizontal="left" vertical="center"/>
    </xf>
    <xf numFmtId="177" fontId="8" fillId="2" borderId="2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  <xf numFmtId="176" fontId="6" fillId="2" borderId="14" xfId="0" applyNumberFormat="1" applyFont="1" applyFill="1" applyBorder="1" applyAlignment="1">
      <alignment horizontal="center" vertical="center"/>
    </xf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77" fontId="9" fillId="2" borderId="3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0d__x000a_NA_x000d__x000a_ 2 2" xfId="50"/>
    <cellStyle name="常规 3" xfId="51"/>
    <cellStyle name="0,0_x000a__x000a_NA_x000a__x000a_" xfId="52"/>
    <cellStyle name="標準_050909見積計算書" xfId="53"/>
  </cellStyles>
  <tableStyles count="0" defaultTableStyle="TableStyleMedium2"/>
  <colors>
    <mruColors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9"/>
  <sheetViews>
    <sheetView tabSelected="1" zoomScale="88" zoomScaleNormal="88" topLeftCell="A59" workbookViewId="0">
      <selection activeCell="O62" sqref="O62"/>
    </sheetView>
  </sheetViews>
  <sheetFormatPr defaultColWidth="9" defaultRowHeight="13.5"/>
  <cols>
    <col min="1" max="1" width="7.43333333333333" style="1" customWidth="1"/>
    <col min="2" max="2" width="36.5" style="2" customWidth="1"/>
    <col min="3" max="3" width="35.8666666666667" style="1" customWidth="1"/>
    <col min="4" max="5" width="7.13333333333333" style="1" customWidth="1"/>
    <col min="6" max="6" width="8.66666666666667" style="1" customWidth="1"/>
    <col min="7" max="7" width="9.13333333333333" style="1" customWidth="1"/>
    <col min="8" max="8" width="8.66666666666667" style="1" customWidth="1"/>
    <col min="9" max="9" width="7.33333333333333" style="1" customWidth="1"/>
    <col min="10" max="10" width="12.4916666666667" style="3" customWidth="1"/>
    <col min="11" max="11" width="12.1333333333333" style="1" customWidth="1"/>
    <col min="12" max="16384" width="9" style="1"/>
  </cols>
  <sheetData>
    <row r="1" ht="66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30"/>
    </row>
    <row r="2" ht="25" customHeight="1" spans="1:11">
      <c r="A2" s="6" t="s">
        <v>1</v>
      </c>
      <c r="B2" s="7"/>
      <c r="C2" s="6"/>
      <c r="D2" s="6"/>
      <c r="E2" s="6"/>
      <c r="F2" s="6"/>
      <c r="G2" s="6"/>
      <c r="H2" s="8"/>
      <c r="I2" s="8"/>
      <c r="J2" s="8"/>
      <c r="K2" s="31"/>
    </row>
    <row r="3" ht="18.95" customHeight="1" spans="1:11">
      <c r="A3" s="9" t="s">
        <v>2</v>
      </c>
      <c r="B3" s="10" t="s">
        <v>3</v>
      </c>
      <c r="C3" s="11" t="s">
        <v>4</v>
      </c>
      <c r="D3" s="9" t="s">
        <v>5</v>
      </c>
      <c r="E3" s="9"/>
      <c r="F3" s="9" t="s">
        <v>6</v>
      </c>
      <c r="G3" s="12"/>
      <c r="H3" s="12"/>
      <c r="I3" s="12"/>
      <c r="J3" s="9" t="s">
        <v>7</v>
      </c>
      <c r="K3" s="32"/>
    </row>
    <row r="4" ht="18.95" customHeight="1" spans="1:11">
      <c r="A4" s="9"/>
      <c r="B4" s="10"/>
      <c r="C4" s="11"/>
      <c r="D4" s="9" t="s">
        <v>8</v>
      </c>
      <c r="E4" s="9" t="s">
        <v>9</v>
      </c>
      <c r="F4" s="9" t="s">
        <v>10</v>
      </c>
      <c r="G4" s="13" t="s">
        <v>11</v>
      </c>
      <c r="H4" s="9" t="s">
        <v>12</v>
      </c>
      <c r="I4" s="9" t="s">
        <v>13</v>
      </c>
      <c r="J4" s="9" t="s">
        <v>14</v>
      </c>
      <c r="K4" s="33" t="s">
        <v>15</v>
      </c>
    </row>
    <row r="5" ht="23.1" customHeight="1" spans="1:11">
      <c r="A5" s="14" t="s">
        <v>16</v>
      </c>
      <c r="B5" s="15"/>
      <c r="C5" s="16"/>
      <c r="D5" s="16"/>
      <c r="E5" s="16"/>
      <c r="F5" s="16"/>
      <c r="G5" s="16"/>
      <c r="H5" s="16"/>
      <c r="I5" s="16"/>
      <c r="J5" s="34"/>
      <c r="K5" s="34"/>
    </row>
    <row r="6" ht="18.95" customHeight="1" spans="1:11">
      <c r="A6" s="14"/>
      <c r="B6" s="17" t="s">
        <v>17</v>
      </c>
      <c r="C6" s="18"/>
      <c r="D6" s="18"/>
      <c r="E6" s="18"/>
      <c r="F6" s="18"/>
      <c r="G6" s="18"/>
      <c r="H6" s="18"/>
      <c r="I6" s="18"/>
      <c r="J6" s="35"/>
      <c r="K6" s="34"/>
    </row>
    <row r="7" ht="18.95" customHeight="1" spans="1:11">
      <c r="A7" s="19" t="s">
        <v>18</v>
      </c>
      <c r="B7" s="20" t="s">
        <v>19</v>
      </c>
      <c r="C7" s="21" t="s">
        <v>20</v>
      </c>
      <c r="D7" s="22" t="s">
        <v>21</v>
      </c>
      <c r="E7" s="22">
        <v>6</v>
      </c>
      <c r="F7" s="23">
        <f t="shared" ref="F7:F12" si="0">G7+H7+I7</f>
        <v>165</v>
      </c>
      <c r="G7" s="24">
        <v>30</v>
      </c>
      <c r="H7" s="22">
        <v>125</v>
      </c>
      <c r="I7" s="22">
        <v>10</v>
      </c>
      <c r="J7" s="36">
        <f t="shared" ref="J7:J13" si="1">F7*E7</f>
        <v>990</v>
      </c>
      <c r="K7" s="34"/>
    </row>
    <row r="8" ht="18.95" customHeight="1" spans="1:11">
      <c r="A8" s="19" t="s">
        <v>22</v>
      </c>
      <c r="B8" s="20" t="s">
        <v>23</v>
      </c>
      <c r="C8" s="21" t="s">
        <v>24</v>
      </c>
      <c r="D8" s="22" t="s">
        <v>21</v>
      </c>
      <c r="E8" s="22">
        <v>24</v>
      </c>
      <c r="F8" s="23">
        <f t="shared" si="0"/>
        <v>190</v>
      </c>
      <c r="G8" s="24">
        <v>30</v>
      </c>
      <c r="H8" s="22">
        <v>150</v>
      </c>
      <c r="I8" s="22">
        <v>10</v>
      </c>
      <c r="J8" s="36">
        <f t="shared" si="1"/>
        <v>4560</v>
      </c>
      <c r="K8" s="34"/>
    </row>
    <row r="9" ht="18.95" customHeight="1" spans="1:11">
      <c r="A9" s="19" t="s">
        <v>25</v>
      </c>
      <c r="B9" s="20" t="s">
        <v>26</v>
      </c>
      <c r="C9" s="21" t="s">
        <v>27</v>
      </c>
      <c r="D9" s="22" t="s">
        <v>28</v>
      </c>
      <c r="E9" s="22">
        <v>60</v>
      </c>
      <c r="F9" s="23">
        <f t="shared" si="0"/>
        <v>60</v>
      </c>
      <c r="G9" s="24">
        <v>20</v>
      </c>
      <c r="H9" s="22">
        <v>30</v>
      </c>
      <c r="I9" s="22">
        <v>10</v>
      </c>
      <c r="J9" s="36">
        <f t="shared" si="1"/>
        <v>3600</v>
      </c>
      <c r="K9" s="34"/>
    </row>
    <row r="10" ht="18.95" customHeight="1" spans="1:11">
      <c r="A10" s="19" t="s">
        <v>29</v>
      </c>
      <c r="B10" s="20" t="s">
        <v>30</v>
      </c>
      <c r="C10" s="21" t="s">
        <v>31</v>
      </c>
      <c r="D10" s="22" t="s">
        <v>21</v>
      </c>
      <c r="E10" s="22">
        <v>24</v>
      </c>
      <c r="F10" s="23">
        <f t="shared" si="0"/>
        <v>65</v>
      </c>
      <c r="G10" s="24">
        <v>30</v>
      </c>
      <c r="H10" s="22">
        <v>25</v>
      </c>
      <c r="I10" s="22">
        <v>10</v>
      </c>
      <c r="J10" s="36">
        <f t="shared" si="1"/>
        <v>1560</v>
      </c>
      <c r="K10" s="34"/>
    </row>
    <row r="11" ht="18.95" customHeight="1" spans="1:11">
      <c r="A11" s="19" t="s">
        <v>32</v>
      </c>
      <c r="B11" s="25" t="s">
        <v>33</v>
      </c>
      <c r="C11" s="21" t="s">
        <v>34</v>
      </c>
      <c r="D11" s="22" t="s">
        <v>35</v>
      </c>
      <c r="E11" s="22">
        <v>60</v>
      </c>
      <c r="F11" s="23">
        <f t="shared" si="0"/>
        <v>10</v>
      </c>
      <c r="G11" s="26">
        <v>5</v>
      </c>
      <c r="H11" s="23">
        <v>3</v>
      </c>
      <c r="I11" s="22">
        <v>2</v>
      </c>
      <c r="J11" s="36">
        <f t="shared" si="1"/>
        <v>600</v>
      </c>
      <c r="K11" s="34" t="s">
        <v>36</v>
      </c>
    </row>
    <row r="12" ht="26" customHeight="1" spans="1:11">
      <c r="A12" s="19" t="s">
        <v>37</v>
      </c>
      <c r="B12" s="25" t="s">
        <v>38</v>
      </c>
      <c r="C12" s="21" t="s">
        <v>39</v>
      </c>
      <c r="D12" s="22" t="s">
        <v>21</v>
      </c>
      <c r="E12" s="22">
        <v>8</v>
      </c>
      <c r="F12" s="23">
        <f t="shared" si="0"/>
        <v>122</v>
      </c>
      <c r="G12" s="26">
        <v>45</v>
      </c>
      <c r="H12" s="22">
        <v>75</v>
      </c>
      <c r="I12" s="22">
        <v>2</v>
      </c>
      <c r="J12" s="36">
        <f t="shared" si="1"/>
        <v>976</v>
      </c>
      <c r="K12" s="34" t="s">
        <v>36</v>
      </c>
    </row>
    <row r="13" ht="18.95" customHeight="1" spans="1:11">
      <c r="A13" s="14"/>
      <c r="B13" s="27" t="s">
        <v>40</v>
      </c>
      <c r="C13" s="28"/>
      <c r="D13" s="28"/>
      <c r="E13" s="28"/>
      <c r="F13" s="28"/>
      <c r="G13" s="28"/>
      <c r="H13" s="28"/>
      <c r="I13" s="28"/>
      <c r="J13" s="37"/>
      <c r="K13" s="38"/>
    </row>
    <row r="14" ht="27" customHeight="1" spans="1:11">
      <c r="A14" s="19" t="s">
        <v>41</v>
      </c>
      <c r="B14" s="29" t="s">
        <v>42</v>
      </c>
      <c r="C14" s="11" t="s">
        <v>43</v>
      </c>
      <c r="D14" s="23" t="s">
        <v>21</v>
      </c>
      <c r="E14" s="23">
        <v>60</v>
      </c>
      <c r="F14" s="23">
        <f t="shared" ref="F14:F23" si="2">G14+H14+I14</f>
        <v>115</v>
      </c>
      <c r="G14" s="23">
        <v>30</v>
      </c>
      <c r="H14" s="23">
        <v>80</v>
      </c>
      <c r="I14" s="23">
        <v>5</v>
      </c>
      <c r="J14" s="38">
        <f>F14*E14</f>
        <v>6900</v>
      </c>
      <c r="K14" s="38"/>
    </row>
    <row r="15" ht="18.95" customHeight="1" spans="1:11">
      <c r="A15" s="19" t="s">
        <v>44</v>
      </c>
      <c r="B15" s="10" t="s">
        <v>45</v>
      </c>
      <c r="C15" s="21" t="s">
        <v>46</v>
      </c>
      <c r="D15" s="23" t="s">
        <v>21</v>
      </c>
      <c r="E15" s="23">
        <v>60</v>
      </c>
      <c r="F15" s="23">
        <f t="shared" si="2"/>
        <v>65</v>
      </c>
      <c r="G15" s="23">
        <v>25</v>
      </c>
      <c r="H15" s="23">
        <v>35</v>
      </c>
      <c r="I15" s="23">
        <v>5</v>
      </c>
      <c r="J15" s="39">
        <f>F15*E15</f>
        <v>3900</v>
      </c>
      <c r="K15" s="34"/>
    </row>
    <row r="16" ht="18.95" customHeight="1" spans="1:11">
      <c r="A16" s="19" t="s">
        <v>47</v>
      </c>
      <c r="B16" s="25" t="s">
        <v>48</v>
      </c>
      <c r="C16" s="21" t="s">
        <v>34</v>
      </c>
      <c r="D16" s="23" t="s">
        <v>35</v>
      </c>
      <c r="E16" s="23">
        <v>180</v>
      </c>
      <c r="F16" s="23">
        <f t="shared" si="2"/>
        <v>10</v>
      </c>
      <c r="G16" s="26">
        <v>5</v>
      </c>
      <c r="H16" s="23">
        <v>3</v>
      </c>
      <c r="I16" s="23">
        <v>2</v>
      </c>
      <c r="J16" s="38">
        <f t="shared" ref="J16:J22" si="3">F16*E16</f>
        <v>1800</v>
      </c>
      <c r="K16" s="34" t="s">
        <v>36</v>
      </c>
    </row>
    <row r="17" ht="18.95" customHeight="1" spans="1:11">
      <c r="A17" s="19" t="s">
        <v>49</v>
      </c>
      <c r="B17" s="10" t="s">
        <v>50</v>
      </c>
      <c r="C17" s="21" t="s">
        <v>51</v>
      </c>
      <c r="D17" s="23" t="s">
        <v>21</v>
      </c>
      <c r="E17" s="23">
        <v>60</v>
      </c>
      <c r="F17" s="23">
        <f t="shared" si="2"/>
        <v>110</v>
      </c>
      <c r="G17" s="26">
        <v>35</v>
      </c>
      <c r="H17" s="23">
        <v>70</v>
      </c>
      <c r="I17" s="23">
        <v>5</v>
      </c>
      <c r="J17" s="38">
        <f t="shared" si="3"/>
        <v>6600</v>
      </c>
      <c r="K17" s="34"/>
    </row>
    <row r="18" ht="29" customHeight="1" spans="1:11">
      <c r="A18" s="19" t="s">
        <v>52</v>
      </c>
      <c r="B18" s="25" t="s">
        <v>53</v>
      </c>
      <c r="C18" s="21" t="s">
        <v>54</v>
      </c>
      <c r="D18" s="23" t="s">
        <v>21</v>
      </c>
      <c r="E18" s="23">
        <v>60</v>
      </c>
      <c r="F18" s="23">
        <f t="shared" si="2"/>
        <v>102</v>
      </c>
      <c r="G18" s="26">
        <v>45</v>
      </c>
      <c r="H18" s="22">
        <v>55</v>
      </c>
      <c r="I18" s="23">
        <v>2</v>
      </c>
      <c r="J18" s="38">
        <f t="shared" si="3"/>
        <v>6120</v>
      </c>
      <c r="K18" s="34" t="s">
        <v>36</v>
      </c>
    </row>
    <row r="19" ht="18.95" customHeight="1" spans="1:11">
      <c r="A19" s="19" t="s">
        <v>55</v>
      </c>
      <c r="B19" s="25" t="s">
        <v>56</v>
      </c>
      <c r="C19" s="11" t="s">
        <v>57</v>
      </c>
      <c r="D19" s="23" t="s">
        <v>21</v>
      </c>
      <c r="E19" s="23">
        <v>20</v>
      </c>
      <c r="F19" s="23">
        <f t="shared" si="2"/>
        <v>36</v>
      </c>
      <c r="G19" s="26">
        <v>25</v>
      </c>
      <c r="H19" s="23">
        <v>6</v>
      </c>
      <c r="I19" s="23">
        <v>5</v>
      </c>
      <c r="J19" s="38">
        <f t="shared" si="3"/>
        <v>720</v>
      </c>
      <c r="K19" s="34"/>
    </row>
    <row r="20" ht="28" customHeight="1" spans="1:11">
      <c r="A20" s="19" t="s">
        <v>58</v>
      </c>
      <c r="B20" s="25" t="s">
        <v>59</v>
      </c>
      <c r="C20" s="21" t="s">
        <v>60</v>
      </c>
      <c r="D20" s="23" t="s">
        <v>21</v>
      </c>
      <c r="E20" s="23">
        <v>10</v>
      </c>
      <c r="F20" s="23">
        <f t="shared" si="2"/>
        <v>162</v>
      </c>
      <c r="G20" s="26">
        <v>35</v>
      </c>
      <c r="H20" s="23">
        <v>125</v>
      </c>
      <c r="I20" s="23">
        <v>2</v>
      </c>
      <c r="J20" s="38">
        <f t="shared" si="3"/>
        <v>1620</v>
      </c>
      <c r="K20" s="34"/>
    </row>
    <row r="21" ht="25" customHeight="1" spans="1:11">
      <c r="A21" s="19" t="s">
        <v>61</v>
      </c>
      <c r="B21" s="10" t="s">
        <v>62</v>
      </c>
      <c r="C21" s="21" t="s">
        <v>63</v>
      </c>
      <c r="D21" s="23" t="s">
        <v>21</v>
      </c>
      <c r="E21" s="23">
        <v>40</v>
      </c>
      <c r="F21" s="23">
        <f t="shared" si="2"/>
        <v>95</v>
      </c>
      <c r="G21" s="26">
        <v>35</v>
      </c>
      <c r="H21" s="23">
        <v>55</v>
      </c>
      <c r="I21" s="23">
        <v>5</v>
      </c>
      <c r="J21" s="38">
        <f t="shared" si="3"/>
        <v>3800</v>
      </c>
      <c r="K21" s="34"/>
    </row>
    <row r="22" ht="25" customHeight="1" spans="1:11">
      <c r="A22" s="19" t="s">
        <v>64</v>
      </c>
      <c r="B22" s="10" t="s">
        <v>65</v>
      </c>
      <c r="C22" s="21" t="s">
        <v>63</v>
      </c>
      <c r="D22" s="23" t="s">
        <v>21</v>
      </c>
      <c r="E22" s="23">
        <v>40</v>
      </c>
      <c r="F22" s="23">
        <f t="shared" si="2"/>
        <v>80</v>
      </c>
      <c r="G22" s="26">
        <v>30</v>
      </c>
      <c r="H22" s="23">
        <v>45</v>
      </c>
      <c r="I22" s="23">
        <v>5</v>
      </c>
      <c r="J22" s="38">
        <f t="shared" si="3"/>
        <v>3200</v>
      </c>
      <c r="K22" s="34"/>
    </row>
    <row r="23" ht="24" customHeight="1" spans="1:11">
      <c r="A23" s="19" t="s">
        <v>66</v>
      </c>
      <c r="B23" s="10" t="s">
        <v>67</v>
      </c>
      <c r="C23" s="21" t="s">
        <v>68</v>
      </c>
      <c r="D23" s="23" t="s">
        <v>35</v>
      </c>
      <c r="E23" s="23">
        <v>20</v>
      </c>
      <c r="F23" s="23">
        <f t="shared" si="2"/>
        <v>40</v>
      </c>
      <c r="G23" s="26">
        <v>15</v>
      </c>
      <c r="H23" s="23">
        <v>20</v>
      </c>
      <c r="I23" s="23">
        <v>5</v>
      </c>
      <c r="J23" s="38">
        <f t="shared" ref="J23:J27" si="4">F23*E23</f>
        <v>800</v>
      </c>
      <c r="K23" s="34"/>
    </row>
    <row r="24" ht="18.95" customHeight="1" spans="1:11">
      <c r="A24" s="14"/>
      <c r="B24" s="17" t="s">
        <v>69</v>
      </c>
      <c r="C24" s="18"/>
      <c r="D24" s="18"/>
      <c r="E24" s="18"/>
      <c r="F24" s="18"/>
      <c r="G24" s="18"/>
      <c r="H24" s="18"/>
      <c r="I24" s="18"/>
      <c r="J24" s="35"/>
      <c r="K24" s="38"/>
    </row>
    <row r="25" ht="26" customHeight="1" spans="1:11">
      <c r="A25" s="19" t="s">
        <v>70</v>
      </c>
      <c r="B25" s="10" t="s">
        <v>71</v>
      </c>
      <c r="C25" s="21" t="s">
        <v>72</v>
      </c>
      <c r="D25" s="23" t="s">
        <v>21</v>
      </c>
      <c r="E25" s="23">
        <v>24</v>
      </c>
      <c r="F25" s="23">
        <f t="shared" ref="F25:F30" si="5">G25+H25+I25</f>
        <v>37</v>
      </c>
      <c r="G25" s="26">
        <v>15</v>
      </c>
      <c r="H25" s="23">
        <v>20</v>
      </c>
      <c r="I25" s="23">
        <v>2</v>
      </c>
      <c r="J25" s="38">
        <f t="shared" si="4"/>
        <v>888</v>
      </c>
      <c r="K25" s="34"/>
    </row>
    <row r="26" ht="18.95" customHeight="1" spans="1:11">
      <c r="A26" s="19" t="s">
        <v>73</v>
      </c>
      <c r="B26" s="10" t="s">
        <v>45</v>
      </c>
      <c r="C26" s="21" t="s">
        <v>46</v>
      </c>
      <c r="D26" s="23" t="s">
        <v>21</v>
      </c>
      <c r="E26" s="23">
        <v>24</v>
      </c>
      <c r="F26" s="23">
        <f t="shared" si="5"/>
        <v>65</v>
      </c>
      <c r="G26" s="23">
        <v>25</v>
      </c>
      <c r="H26" s="23">
        <v>35</v>
      </c>
      <c r="I26" s="23">
        <v>5</v>
      </c>
      <c r="J26" s="39">
        <f t="shared" si="4"/>
        <v>1560</v>
      </c>
      <c r="K26" s="34"/>
    </row>
    <row r="27" ht="18.95" customHeight="1" spans="1:11">
      <c r="A27" s="19" t="s">
        <v>74</v>
      </c>
      <c r="B27" s="25" t="s">
        <v>53</v>
      </c>
      <c r="C27" s="21" t="s">
        <v>54</v>
      </c>
      <c r="D27" s="23" t="s">
        <v>21</v>
      </c>
      <c r="E27" s="23">
        <v>24</v>
      </c>
      <c r="F27" s="23">
        <f t="shared" si="5"/>
        <v>102</v>
      </c>
      <c r="G27" s="26">
        <v>45</v>
      </c>
      <c r="H27" s="22">
        <v>55</v>
      </c>
      <c r="I27" s="23">
        <v>2</v>
      </c>
      <c r="J27" s="38">
        <f t="shared" si="4"/>
        <v>2448</v>
      </c>
      <c r="K27" s="34" t="s">
        <v>36</v>
      </c>
    </row>
    <row r="28" ht="18.95" customHeight="1" spans="1:11">
      <c r="A28" s="19" t="s">
        <v>75</v>
      </c>
      <c r="B28" s="10" t="s">
        <v>50</v>
      </c>
      <c r="C28" s="21" t="s">
        <v>51</v>
      </c>
      <c r="D28" s="23" t="s">
        <v>21</v>
      </c>
      <c r="E28" s="23">
        <v>24</v>
      </c>
      <c r="F28" s="23">
        <f t="shared" si="5"/>
        <v>110</v>
      </c>
      <c r="G28" s="26">
        <v>35</v>
      </c>
      <c r="H28" s="23">
        <v>70</v>
      </c>
      <c r="I28" s="23">
        <v>5</v>
      </c>
      <c r="J28" s="38">
        <f t="shared" ref="J28:J30" si="6">F28*E28</f>
        <v>2640</v>
      </c>
      <c r="K28" s="34"/>
    </row>
    <row r="29" ht="18.95" customHeight="1" spans="1:11">
      <c r="A29" s="19" t="s">
        <v>76</v>
      </c>
      <c r="B29" s="10" t="s">
        <v>77</v>
      </c>
      <c r="C29" s="21" t="s">
        <v>63</v>
      </c>
      <c r="D29" s="23" t="s">
        <v>21</v>
      </c>
      <c r="E29" s="23">
        <v>24</v>
      </c>
      <c r="F29" s="23">
        <f t="shared" si="5"/>
        <v>125</v>
      </c>
      <c r="G29" s="26">
        <v>35</v>
      </c>
      <c r="H29" s="23">
        <v>85</v>
      </c>
      <c r="I29" s="23">
        <v>5</v>
      </c>
      <c r="J29" s="38">
        <f t="shared" si="6"/>
        <v>3000</v>
      </c>
      <c r="K29" s="34"/>
    </row>
    <row r="30" ht="30" customHeight="1" spans="1:11">
      <c r="A30" s="19" t="s">
        <v>78</v>
      </c>
      <c r="B30" s="25" t="s">
        <v>59</v>
      </c>
      <c r="C30" s="21" t="s">
        <v>60</v>
      </c>
      <c r="D30" s="23" t="s">
        <v>21</v>
      </c>
      <c r="E30" s="23">
        <v>5</v>
      </c>
      <c r="F30" s="23">
        <f t="shared" si="5"/>
        <v>162</v>
      </c>
      <c r="G30" s="26">
        <v>35</v>
      </c>
      <c r="H30" s="23">
        <v>125</v>
      </c>
      <c r="I30" s="23">
        <v>2</v>
      </c>
      <c r="J30" s="38">
        <f t="shared" si="6"/>
        <v>810</v>
      </c>
      <c r="K30" s="34"/>
    </row>
    <row r="31" ht="21" customHeight="1" spans="1:11">
      <c r="A31" s="14"/>
      <c r="B31" s="17" t="s">
        <v>79</v>
      </c>
      <c r="C31" s="18"/>
      <c r="D31" s="18"/>
      <c r="E31" s="18"/>
      <c r="F31" s="18"/>
      <c r="G31" s="18"/>
      <c r="H31" s="18"/>
      <c r="I31" s="18"/>
      <c r="J31" s="35"/>
      <c r="K31" s="34"/>
    </row>
    <row r="32" ht="26" customHeight="1" spans="1:11">
      <c r="A32" s="19" t="s">
        <v>80</v>
      </c>
      <c r="B32" s="10" t="s">
        <v>81</v>
      </c>
      <c r="C32" s="21" t="s">
        <v>82</v>
      </c>
      <c r="D32" s="23" t="s">
        <v>28</v>
      </c>
      <c r="E32" s="23">
        <v>8</v>
      </c>
      <c r="F32" s="23">
        <f>G32+H32+I32</f>
        <v>2110</v>
      </c>
      <c r="G32" s="26">
        <v>100</v>
      </c>
      <c r="H32" s="23">
        <v>2000</v>
      </c>
      <c r="I32" s="23">
        <v>10</v>
      </c>
      <c r="J32" s="39">
        <f>F32*E32</f>
        <v>16880</v>
      </c>
      <c r="K32" s="34"/>
    </row>
    <row r="33" ht="24" customHeight="1" spans="1:11">
      <c r="A33" s="19" t="s">
        <v>83</v>
      </c>
      <c r="B33" s="10" t="s">
        <v>84</v>
      </c>
      <c r="C33" s="21" t="s">
        <v>85</v>
      </c>
      <c r="D33" s="23" t="s">
        <v>21</v>
      </c>
      <c r="E33" s="23">
        <v>5</v>
      </c>
      <c r="F33" s="23">
        <f>G33+H33+I33</f>
        <v>1710</v>
      </c>
      <c r="G33" s="26">
        <v>100</v>
      </c>
      <c r="H33" s="23">
        <v>1600</v>
      </c>
      <c r="I33" s="23">
        <v>10</v>
      </c>
      <c r="J33" s="39">
        <f>F33*E33</f>
        <v>8550</v>
      </c>
      <c r="K33" s="34"/>
    </row>
    <row r="34" ht="18.95" customHeight="1" spans="1:11">
      <c r="A34" s="19" t="s">
        <v>86</v>
      </c>
      <c r="B34" s="10" t="s">
        <v>87</v>
      </c>
      <c r="C34" s="21" t="s">
        <v>88</v>
      </c>
      <c r="D34" s="23" t="s">
        <v>21</v>
      </c>
      <c r="E34" s="23">
        <v>10</v>
      </c>
      <c r="F34" s="23">
        <f>G34+H34+I34</f>
        <v>710</v>
      </c>
      <c r="G34" s="26">
        <v>100</v>
      </c>
      <c r="H34" s="23">
        <v>600</v>
      </c>
      <c r="I34" s="23">
        <v>10</v>
      </c>
      <c r="J34" s="38">
        <f>F34*E34</f>
        <v>7100</v>
      </c>
      <c r="K34" s="34" t="s">
        <v>89</v>
      </c>
    </row>
    <row r="35" ht="18.95" customHeight="1" spans="1:11">
      <c r="A35" s="19" t="s">
        <v>90</v>
      </c>
      <c r="B35" s="10" t="s">
        <v>91</v>
      </c>
      <c r="C35" s="21" t="s">
        <v>92</v>
      </c>
      <c r="D35" s="23" t="s">
        <v>28</v>
      </c>
      <c r="E35" s="23">
        <v>12</v>
      </c>
      <c r="F35" s="23">
        <f>G35+H35+I35</f>
        <v>860</v>
      </c>
      <c r="G35" s="26">
        <v>50</v>
      </c>
      <c r="H35" s="23">
        <v>800</v>
      </c>
      <c r="I35" s="23">
        <v>10</v>
      </c>
      <c r="J35" s="38">
        <f>F35*E35</f>
        <v>10320</v>
      </c>
      <c r="K35" s="34"/>
    </row>
    <row r="36" ht="23.1" customHeight="1" spans="1:11">
      <c r="A36" s="14" t="s">
        <v>93</v>
      </c>
      <c r="B36" s="15"/>
      <c r="C36" s="16"/>
      <c r="D36" s="16"/>
      <c r="E36" s="16"/>
      <c r="F36" s="16"/>
      <c r="G36" s="16"/>
      <c r="H36" s="16"/>
      <c r="I36" s="16"/>
      <c r="J36" s="34"/>
      <c r="K36" s="34"/>
    </row>
    <row r="37" ht="18.95" customHeight="1" spans="1:11">
      <c r="A37" s="14"/>
      <c r="B37" s="17" t="s">
        <v>94</v>
      </c>
      <c r="C37" s="18"/>
      <c r="D37" s="18"/>
      <c r="E37" s="18"/>
      <c r="F37" s="18"/>
      <c r="G37" s="18"/>
      <c r="H37" s="18"/>
      <c r="I37" s="18"/>
      <c r="J37" s="35"/>
      <c r="K37" s="34"/>
    </row>
    <row r="38" ht="18.95" customHeight="1" spans="1:11">
      <c r="A38" s="19" t="s">
        <v>95</v>
      </c>
      <c r="B38" s="10" t="s">
        <v>23</v>
      </c>
      <c r="C38" s="21" t="s">
        <v>24</v>
      </c>
      <c r="D38" s="23" t="s">
        <v>21</v>
      </c>
      <c r="E38" s="23">
        <v>10</v>
      </c>
      <c r="F38" s="23">
        <f t="shared" ref="F36:F42" si="7">G38+H38+I38</f>
        <v>155</v>
      </c>
      <c r="G38" s="26">
        <v>30</v>
      </c>
      <c r="H38" s="23">
        <v>115</v>
      </c>
      <c r="I38" s="23">
        <v>10</v>
      </c>
      <c r="J38" s="38">
        <f>F38*E38</f>
        <v>1550</v>
      </c>
      <c r="K38" s="34"/>
    </row>
    <row r="39" ht="18.95" customHeight="1" spans="1:11">
      <c r="A39" s="19" t="s">
        <v>96</v>
      </c>
      <c r="B39" s="10" t="s">
        <v>26</v>
      </c>
      <c r="C39" s="21" t="s">
        <v>27</v>
      </c>
      <c r="D39" s="23" t="s">
        <v>28</v>
      </c>
      <c r="E39" s="23">
        <v>60</v>
      </c>
      <c r="F39" s="23">
        <f t="shared" si="7"/>
        <v>60</v>
      </c>
      <c r="G39" s="26">
        <v>20</v>
      </c>
      <c r="H39" s="23">
        <v>30</v>
      </c>
      <c r="I39" s="23">
        <v>10</v>
      </c>
      <c r="J39" s="38">
        <f>F39*E39</f>
        <v>3600</v>
      </c>
      <c r="K39" s="34"/>
    </row>
    <row r="40" ht="18.95" customHeight="1" spans="1:11">
      <c r="A40" s="19" t="s">
        <v>97</v>
      </c>
      <c r="B40" s="10" t="s">
        <v>30</v>
      </c>
      <c r="C40" s="21" t="s">
        <v>31</v>
      </c>
      <c r="D40" s="23" t="s">
        <v>21</v>
      </c>
      <c r="E40" s="23">
        <v>10</v>
      </c>
      <c r="F40" s="23">
        <f t="shared" si="7"/>
        <v>65</v>
      </c>
      <c r="G40" s="26">
        <v>30</v>
      </c>
      <c r="H40" s="23">
        <v>25</v>
      </c>
      <c r="I40" s="23">
        <v>10</v>
      </c>
      <c r="J40" s="38">
        <f>F40*E40</f>
        <v>650</v>
      </c>
      <c r="K40" s="34"/>
    </row>
    <row r="41" ht="18.95" customHeight="1" spans="1:11">
      <c r="A41" s="19" t="s">
        <v>98</v>
      </c>
      <c r="B41" s="25" t="s">
        <v>48</v>
      </c>
      <c r="C41" s="21" t="s">
        <v>34</v>
      </c>
      <c r="D41" s="23" t="s">
        <v>35</v>
      </c>
      <c r="E41" s="23">
        <v>50</v>
      </c>
      <c r="F41" s="23">
        <f t="shared" si="7"/>
        <v>10</v>
      </c>
      <c r="G41" s="26">
        <v>5</v>
      </c>
      <c r="H41" s="23">
        <v>3</v>
      </c>
      <c r="I41" s="23">
        <v>2</v>
      </c>
      <c r="J41" s="38">
        <f>F41*E41</f>
        <v>500</v>
      </c>
      <c r="K41" s="34" t="s">
        <v>36</v>
      </c>
    </row>
    <row r="42" ht="27" customHeight="1" spans="1:11">
      <c r="A42" s="19" t="s">
        <v>99</v>
      </c>
      <c r="B42" s="25" t="s">
        <v>100</v>
      </c>
      <c r="C42" s="21" t="s">
        <v>39</v>
      </c>
      <c r="D42" s="23" t="s">
        <v>21</v>
      </c>
      <c r="E42" s="23">
        <v>10</v>
      </c>
      <c r="F42" s="23">
        <f t="shared" si="7"/>
        <v>122</v>
      </c>
      <c r="G42" s="26">
        <v>45</v>
      </c>
      <c r="H42" s="22">
        <v>75</v>
      </c>
      <c r="I42" s="23">
        <v>2</v>
      </c>
      <c r="J42" s="38">
        <f>F42*E42</f>
        <v>1220</v>
      </c>
      <c r="K42" s="34" t="s">
        <v>36</v>
      </c>
    </row>
    <row r="43" ht="18.95" customHeight="1" spans="1:11">
      <c r="A43" s="14"/>
      <c r="B43" s="17" t="s">
        <v>40</v>
      </c>
      <c r="C43" s="18"/>
      <c r="D43" s="18"/>
      <c r="E43" s="18"/>
      <c r="F43" s="18"/>
      <c r="G43" s="18"/>
      <c r="H43" s="18"/>
      <c r="I43" s="18"/>
      <c r="J43" s="35"/>
      <c r="K43" s="38"/>
    </row>
    <row r="44" ht="27" customHeight="1" spans="1:11">
      <c r="A44" s="19" t="s">
        <v>101</v>
      </c>
      <c r="B44" s="29" t="s">
        <v>42</v>
      </c>
      <c r="C44" s="11" t="s">
        <v>43</v>
      </c>
      <c r="D44" s="23" t="s">
        <v>21</v>
      </c>
      <c r="E44" s="23">
        <v>60</v>
      </c>
      <c r="F44" s="23">
        <f t="shared" ref="F44:F53" si="8">G44+H44+I44</f>
        <v>105</v>
      </c>
      <c r="G44" s="23">
        <v>20</v>
      </c>
      <c r="H44" s="23">
        <v>80</v>
      </c>
      <c r="I44" s="23">
        <v>5</v>
      </c>
      <c r="J44" s="38">
        <f t="shared" ref="J44:J53" si="9">F44*E44</f>
        <v>6300</v>
      </c>
      <c r="K44" s="38"/>
    </row>
    <row r="45" ht="18.95" customHeight="1" spans="1:11">
      <c r="A45" s="19" t="s">
        <v>102</v>
      </c>
      <c r="B45" s="10" t="s">
        <v>45</v>
      </c>
      <c r="C45" s="21" t="s">
        <v>46</v>
      </c>
      <c r="D45" s="23" t="s">
        <v>21</v>
      </c>
      <c r="E45" s="23">
        <v>60</v>
      </c>
      <c r="F45" s="23">
        <f t="shared" si="8"/>
        <v>65</v>
      </c>
      <c r="G45" s="23">
        <v>25</v>
      </c>
      <c r="H45" s="23">
        <v>35</v>
      </c>
      <c r="I45" s="23">
        <v>5</v>
      </c>
      <c r="J45" s="39">
        <f t="shared" si="9"/>
        <v>3900</v>
      </c>
      <c r="K45" s="34"/>
    </row>
    <row r="46" ht="18.95" customHeight="1" spans="1:11">
      <c r="A46" s="19" t="s">
        <v>103</v>
      </c>
      <c r="B46" s="25" t="s">
        <v>48</v>
      </c>
      <c r="C46" s="21" t="s">
        <v>34</v>
      </c>
      <c r="D46" s="23" t="s">
        <v>35</v>
      </c>
      <c r="E46" s="23">
        <v>100</v>
      </c>
      <c r="F46" s="23">
        <f t="shared" si="8"/>
        <v>10</v>
      </c>
      <c r="G46" s="26">
        <v>5</v>
      </c>
      <c r="H46" s="23">
        <v>3</v>
      </c>
      <c r="I46" s="23">
        <v>2</v>
      </c>
      <c r="J46" s="38">
        <f t="shared" si="9"/>
        <v>1000</v>
      </c>
      <c r="K46" s="34" t="s">
        <v>36</v>
      </c>
    </row>
    <row r="47" ht="18.95" customHeight="1" spans="1:11">
      <c r="A47" s="19" t="s">
        <v>104</v>
      </c>
      <c r="B47" s="10" t="s">
        <v>105</v>
      </c>
      <c r="C47" s="21" t="s">
        <v>51</v>
      </c>
      <c r="D47" s="23" t="s">
        <v>21</v>
      </c>
      <c r="E47" s="23">
        <v>60</v>
      </c>
      <c r="F47" s="23">
        <f t="shared" si="8"/>
        <v>110</v>
      </c>
      <c r="G47" s="26">
        <v>35</v>
      </c>
      <c r="H47" s="23">
        <v>70</v>
      </c>
      <c r="I47" s="23">
        <v>5</v>
      </c>
      <c r="J47" s="38">
        <f t="shared" si="9"/>
        <v>6600</v>
      </c>
      <c r="K47" s="34"/>
    </row>
    <row r="48" ht="27" customHeight="1" spans="1:11">
      <c r="A48" s="19" t="s">
        <v>106</v>
      </c>
      <c r="B48" s="25" t="s">
        <v>107</v>
      </c>
      <c r="C48" s="21" t="s">
        <v>54</v>
      </c>
      <c r="D48" s="23" t="s">
        <v>21</v>
      </c>
      <c r="E48" s="23">
        <v>40</v>
      </c>
      <c r="F48" s="23">
        <f t="shared" si="8"/>
        <v>102</v>
      </c>
      <c r="G48" s="26">
        <v>45</v>
      </c>
      <c r="H48" s="22">
        <v>55</v>
      </c>
      <c r="I48" s="23">
        <v>2</v>
      </c>
      <c r="J48" s="38">
        <f t="shared" si="9"/>
        <v>4080</v>
      </c>
      <c r="K48" s="34" t="s">
        <v>36</v>
      </c>
    </row>
    <row r="49" ht="18.95" customHeight="1" spans="1:11">
      <c r="A49" s="19" t="s">
        <v>108</v>
      </c>
      <c r="B49" s="25" t="s">
        <v>56</v>
      </c>
      <c r="C49" s="11" t="s">
        <v>57</v>
      </c>
      <c r="D49" s="23" t="s">
        <v>21</v>
      </c>
      <c r="E49" s="23">
        <v>8</v>
      </c>
      <c r="F49" s="23">
        <f t="shared" si="8"/>
        <v>41</v>
      </c>
      <c r="G49" s="26">
        <v>30</v>
      </c>
      <c r="H49" s="23">
        <v>6</v>
      </c>
      <c r="I49" s="23">
        <v>5</v>
      </c>
      <c r="J49" s="38">
        <f t="shared" si="9"/>
        <v>328</v>
      </c>
      <c r="K49" s="34"/>
    </row>
    <row r="50" ht="28" customHeight="1" spans="1:11">
      <c r="A50" s="19" t="s">
        <v>109</v>
      </c>
      <c r="B50" s="25" t="s">
        <v>59</v>
      </c>
      <c r="C50" s="21" t="s">
        <v>60</v>
      </c>
      <c r="D50" s="23" t="s">
        <v>21</v>
      </c>
      <c r="E50" s="23">
        <v>6</v>
      </c>
      <c r="F50" s="23">
        <f t="shared" si="8"/>
        <v>162</v>
      </c>
      <c r="G50" s="26">
        <v>35</v>
      </c>
      <c r="H50" s="23">
        <v>125</v>
      </c>
      <c r="I50" s="23">
        <v>2</v>
      </c>
      <c r="J50" s="38">
        <f t="shared" si="9"/>
        <v>972</v>
      </c>
      <c r="K50" s="34"/>
    </row>
    <row r="51" ht="25" customHeight="1" spans="1:11">
      <c r="A51" s="19" t="s">
        <v>110</v>
      </c>
      <c r="B51" s="10" t="s">
        <v>62</v>
      </c>
      <c r="C51" s="21" t="s">
        <v>63</v>
      </c>
      <c r="D51" s="23" t="s">
        <v>21</v>
      </c>
      <c r="E51" s="23">
        <v>30</v>
      </c>
      <c r="F51" s="23">
        <f t="shared" si="8"/>
        <v>95</v>
      </c>
      <c r="G51" s="26">
        <v>35</v>
      </c>
      <c r="H51" s="23">
        <v>55</v>
      </c>
      <c r="I51" s="23">
        <v>5</v>
      </c>
      <c r="J51" s="38">
        <f t="shared" si="9"/>
        <v>2850</v>
      </c>
      <c r="K51" s="34"/>
    </row>
    <row r="52" ht="25" customHeight="1" spans="1:11">
      <c r="A52" s="19" t="s">
        <v>111</v>
      </c>
      <c r="B52" s="10" t="s">
        <v>65</v>
      </c>
      <c r="C52" s="21" t="s">
        <v>63</v>
      </c>
      <c r="D52" s="23" t="s">
        <v>21</v>
      </c>
      <c r="E52" s="23">
        <v>30</v>
      </c>
      <c r="F52" s="23">
        <f t="shared" si="8"/>
        <v>80</v>
      </c>
      <c r="G52" s="26">
        <v>30</v>
      </c>
      <c r="H52" s="23">
        <v>45</v>
      </c>
      <c r="I52" s="23">
        <v>5</v>
      </c>
      <c r="J52" s="38">
        <f t="shared" si="9"/>
        <v>2400</v>
      </c>
      <c r="K52" s="34"/>
    </row>
    <row r="53" ht="18.95" customHeight="1" spans="1:11">
      <c r="A53" s="19" t="s">
        <v>112</v>
      </c>
      <c r="B53" s="10" t="s">
        <v>67</v>
      </c>
      <c r="C53" s="21" t="s">
        <v>68</v>
      </c>
      <c r="D53" s="23" t="s">
        <v>35</v>
      </c>
      <c r="E53" s="23">
        <v>15</v>
      </c>
      <c r="F53" s="23">
        <f t="shared" si="8"/>
        <v>40</v>
      </c>
      <c r="G53" s="26">
        <v>15</v>
      </c>
      <c r="H53" s="23">
        <v>20</v>
      </c>
      <c r="I53" s="23">
        <v>5</v>
      </c>
      <c r="J53" s="38">
        <f t="shared" si="9"/>
        <v>600</v>
      </c>
      <c r="K53" s="34"/>
    </row>
    <row r="54" ht="18.95" customHeight="1" spans="1:11">
      <c r="A54" s="14"/>
      <c r="B54" s="17" t="s">
        <v>69</v>
      </c>
      <c r="C54" s="18"/>
      <c r="D54" s="18"/>
      <c r="E54" s="18"/>
      <c r="F54" s="18"/>
      <c r="G54" s="18"/>
      <c r="H54" s="18"/>
      <c r="I54" s="18"/>
      <c r="J54" s="35"/>
      <c r="K54" s="38"/>
    </row>
    <row r="55" ht="28" customHeight="1" spans="1:11">
      <c r="A55" s="19" t="s">
        <v>113</v>
      </c>
      <c r="B55" s="10" t="s">
        <v>71</v>
      </c>
      <c r="C55" s="21" t="s">
        <v>72</v>
      </c>
      <c r="D55" s="23" t="s">
        <v>21</v>
      </c>
      <c r="E55" s="23">
        <v>16</v>
      </c>
      <c r="F55" s="23">
        <f t="shared" ref="F55:F60" si="10">G55+H55+I55</f>
        <v>37</v>
      </c>
      <c r="G55" s="26">
        <v>15</v>
      </c>
      <c r="H55" s="23">
        <v>20</v>
      </c>
      <c r="I55" s="23">
        <v>2</v>
      </c>
      <c r="J55" s="38">
        <f t="shared" ref="J55:J60" si="11">F55*E55</f>
        <v>592</v>
      </c>
      <c r="K55" s="34"/>
    </row>
    <row r="56" ht="18.95" customHeight="1" spans="1:11">
      <c r="A56" s="19" t="s">
        <v>114</v>
      </c>
      <c r="B56" s="10" t="s">
        <v>45</v>
      </c>
      <c r="C56" s="21" t="s">
        <v>46</v>
      </c>
      <c r="D56" s="23" t="s">
        <v>21</v>
      </c>
      <c r="E56" s="23">
        <v>16</v>
      </c>
      <c r="F56" s="23">
        <f t="shared" si="10"/>
        <v>65</v>
      </c>
      <c r="G56" s="23">
        <v>25</v>
      </c>
      <c r="H56" s="23">
        <v>35</v>
      </c>
      <c r="I56" s="23">
        <v>5</v>
      </c>
      <c r="J56" s="39">
        <f t="shared" si="11"/>
        <v>1040</v>
      </c>
      <c r="K56" s="34"/>
    </row>
    <row r="57" ht="30" customHeight="1" spans="1:11">
      <c r="A57" s="19" t="s">
        <v>115</v>
      </c>
      <c r="B57" s="25" t="s">
        <v>107</v>
      </c>
      <c r="C57" s="21" t="s">
        <v>54</v>
      </c>
      <c r="D57" s="23" t="s">
        <v>21</v>
      </c>
      <c r="E57" s="23">
        <v>16</v>
      </c>
      <c r="F57" s="23">
        <f t="shared" si="10"/>
        <v>102</v>
      </c>
      <c r="G57" s="26">
        <v>45</v>
      </c>
      <c r="H57" s="22">
        <v>55</v>
      </c>
      <c r="I57" s="23">
        <v>2</v>
      </c>
      <c r="J57" s="38">
        <f t="shared" si="11"/>
        <v>1632</v>
      </c>
      <c r="K57" s="34" t="s">
        <v>36</v>
      </c>
    </row>
    <row r="58" ht="18.95" customHeight="1" spans="1:11">
      <c r="A58" s="19" t="s">
        <v>116</v>
      </c>
      <c r="B58" s="10" t="s">
        <v>105</v>
      </c>
      <c r="C58" s="21" t="s">
        <v>117</v>
      </c>
      <c r="D58" s="23" t="s">
        <v>21</v>
      </c>
      <c r="E58" s="23">
        <v>16</v>
      </c>
      <c r="F58" s="23">
        <f t="shared" si="10"/>
        <v>110</v>
      </c>
      <c r="G58" s="26">
        <v>35</v>
      </c>
      <c r="H58" s="23">
        <v>70</v>
      </c>
      <c r="I58" s="23">
        <v>5</v>
      </c>
      <c r="J58" s="38">
        <f t="shared" si="11"/>
        <v>1760</v>
      </c>
      <c r="K58" s="34"/>
    </row>
    <row r="59" ht="18.95" customHeight="1" spans="1:11">
      <c r="A59" s="19" t="s">
        <v>118</v>
      </c>
      <c r="B59" s="10" t="s">
        <v>77</v>
      </c>
      <c r="C59" s="21" t="s">
        <v>63</v>
      </c>
      <c r="D59" s="23" t="s">
        <v>21</v>
      </c>
      <c r="E59" s="23">
        <v>16</v>
      </c>
      <c r="F59" s="23">
        <f t="shared" si="10"/>
        <v>125</v>
      </c>
      <c r="G59" s="26">
        <v>35</v>
      </c>
      <c r="H59" s="23">
        <v>85</v>
      </c>
      <c r="I59" s="23">
        <v>5</v>
      </c>
      <c r="J59" s="38">
        <f t="shared" si="11"/>
        <v>2000</v>
      </c>
      <c r="K59" s="34"/>
    </row>
    <row r="60" ht="26" customHeight="1" spans="1:11">
      <c r="A60" s="19" t="s">
        <v>119</v>
      </c>
      <c r="B60" s="25" t="s">
        <v>59</v>
      </c>
      <c r="C60" s="21" t="s">
        <v>60</v>
      </c>
      <c r="D60" s="23" t="s">
        <v>21</v>
      </c>
      <c r="E60" s="23">
        <v>3</v>
      </c>
      <c r="F60" s="23">
        <f t="shared" si="10"/>
        <v>162</v>
      </c>
      <c r="G60" s="26">
        <v>35</v>
      </c>
      <c r="H60" s="23">
        <v>125</v>
      </c>
      <c r="I60" s="23">
        <v>2</v>
      </c>
      <c r="J60" s="38">
        <f t="shared" si="11"/>
        <v>486</v>
      </c>
      <c r="K60" s="34"/>
    </row>
    <row r="61" ht="18.95" customHeight="1" spans="1:11">
      <c r="A61" s="14"/>
      <c r="B61" s="17" t="s">
        <v>79</v>
      </c>
      <c r="C61" s="18"/>
      <c r="D61" s="18"/>
      <c r="E61" s="18"/>
      <c r="F61" s="18"/>
      <c r="G61" s="18"/>
      <c r="H61" s="18"/>
      <c r="I61" s="18"/>
      <c r="J61" s="35"/>
      <c r="K61" s="34"/>
    </row>
    <row r="62" ht="27" customHeight="1" spans="1:11">
      <c r="A62" s="19" t="s">
        <v>120</v>
      </c>
      <c r="B62" s="10" t="s">
        <v>81</v>
      </c>
      <c r="C62" s="21" t="s">
        <v>82</v>
      </c>
      <c r="D62" s="23" t="s">
        <v>28</v>
      </c>
      <c r="E62" s="23">
        <v>2</v>
      </c>
      <c r="F62" s="23">
        <f t="shared" ref="F62:F64" si="12">G62+H62+I62</f>
        <v>2110</v>
      </c>
      <c r="G62" s="26">
        <v>100</v>
      </c>
      <c r="H62" s="23">
        <v>2000</v>
      </c>
      <c r="I62" s="23">
        <v>10</v>
      </c>
      <c r="J62" s="39">
        <f t="shared" ref="J62:J64" si="13">F62*E62</f>
        <v>4220</v>
      </c>
      <c r="K62" s="34"/>
    </row>
    <row r="63" ht="18.95" customHeight="1" spans="1:11">
      <c r="A63" s="19" t="s">
        <v>121</v>
      </c>
      <c r="B63" s="10" t="s">
        <v>87</v>
      </c>
      <c r="C63" s="21" t="s">
        <v>88</v>
      </c>
      <c r="D63" s="23" t="s">
        <v>21</v>
      </c>
      <c r="E63" s="23">
        <v>10</v>
      </c>
      <c r="F63" s="23">
        <f t="shared" si="12"/>
        <v>710</v>
      </c>
      <c r="G63" s="26">
        <v>100</v>
      </c>
      <c r="H63" s="23">
        <v>600</v>
      </c>
      <c r="I63" s="23">
        <v>10</v>
      </c>
      <c r="J63" s="38">
        <f t="shared" si="13"/>
        <v>7100</v>
      </c>
      <c r="K63" s="34" t="s">
        <v>89</v>
      </c>
    </row>
    <row r="64" ht="18.95" customHeight="1" spans="1:11">
      <c r="A64" s="19" t="s">
        <v>122</v>
      </c>
      <c r="B64" s="10" t="s">
        <v>91</v>
      </c>
      <c r="C64" s="21" t="s">
        <v>92</v>
      </c>
      <c r="D64" s="23" t="s">
        <v>28</v>
      </c>
      <c r="E64" s="23">
        <v>12</v>
      </c>
      <c r="F64" s="23">
        <f t="shared" si="12"/>
        <v>860</v>
      </c>
      <c r="G64" s="26">
        <v>50</v>
      </c>
      <c r="H64" s="23">
        <v>800</v>
      </c>
      <c r="I64" s="23">
        <v>10</v>
      </c>
      <c r="J64" s="38">
        <f t="shared" si="13"/>
        <v>10320</v>
      </c>
      <c r="K64" s="34"/>
    </row>
    <row r="65" ht="15.75" customHeight="1" spans="1:11">
      <c r="A65" s="14" t="s">
        <v>123</v>
      </c>
      <c r="B65" s="15"/>
      <c r="C65" s="16"/>
      <c r="D65" s="16"/>
      <c r="E65" s="16"/>
      <c r="F65" s="16"/>
      <c r="G65" s="16"/>
      <c r="H65" s="16"/>
      <c r="I65" s="16"/>
      <c r="J65" s="34"/>
      <c r="K65" s="34"/>
    </row>
    <row r="66" ht="18.95" customHeight="1" spans="1:11">
      <c r="A66" s="40"/>
      <c r="B66" s="41" t="s">
        <v>124</v>
      </c>
      <c r="C66" s="42"/>
      <c r="D66" s="42"/>
      <c r="E66" s="42"/>
      <c r="F66" s="42"/>
      <c r="G66" s="42"/>
      <c r="H66" s="42"/>
      <c r="I66" s="42"/>
      <c r="J66" s="54"/>
      <c r="K66" s="38"/>
    </row>
    <row r="67" ht="28" customHeight="1" spans="1:11">
      <c r="A67" s="40" t="s">
        <v>125</v>
      </c>
      <c r="B67" s="20" t="s">
        <v>126</v>
      </c>
      <c r="C67" s="21" t="s">
        <v>127</v>
      </c>
      <c r="D67" s="23" t="s">
        <v>128</v>
      </c>
      <c r="E67" s="23">
        <v>2</v>
      </c>
      <c r="F67" s="23">
        <f t="shared" ref="F67:F72" si="14">G67+H67+I67</f>
        <v>6100</v>
      </c>
      <c r="G67" s="23">
        <v>500</v>
      </c>
      <c r="H67" s="23">
        <v>5500</v>
      </c>
      <c r="I67" s="23">
        <v>100</v>
      </c>
      <c r="J67" s="23">
        <f t="shared" ref="J65:J72" si="15">F67*E67</f>
        <v>12200</v>
      </c>
      <c r="K67" s="16" t="s">
        <v>89</v>
      </c>
    </row>
    <row r="68" ht="25" customHeight="1" spans="1:11">
      <c r="A68" s="40" t="s">
        <v>129</v>
      </c>
      <c r="B68" s="43" t="s">
        <v>130</v>
      </c>
      <c r="C68" s="21" t="s">
        <v>131</v>
      </c>
      <c r="D68" s="44" t="s">
        <v>128</v>
      </c>
      <c r="E68" s="44">
        <v>1</v>
      </c>
      <c r="F68" s="23">
        <f t="shared" si="14"/>
        <v>5100</v>
      </c>
      <c r="G68" s="23">
        <v>500</v>
      </c>
      <c r="H68" s="23">
        <v>4500</v>
      </c>
      <c r="I68" s="23">
        <v>100</v>
      </c>
      <c r="J68" s="38">
        <f t="shared" si="15"/>
        <v>5100</v>
      </c>
      <c r="K68" s="34" t="s">
        <v>89</v>
      </c>
    </row>
    <row r="69" ht="30" customHeight="1" spans="1:11">
      <c r="A69" s="40" t="s">
        <v>132</v>
      </c>
      <c r="B69" s="43" t="s">
        <v>133</v>
      </c>
      <c r="C69" s="21" t="s">
        <v>134</v>
      </c>
      <c r="D69" s="44" t="s">
        <v>128</v>
      </c>
      <c r="E69" s="44">
        <v>1</v>
      </c>
      <c r="F69" s="23">
        <f t="shared" si="14"/>
        <v>1650</v>
      </c>
      <c r="G69" s="23">
        <v>300</v>
      </c>
      <c r="H69" s="23">
        <v>1250</v>
      </c>
      <c r="I69" s="23">
        <v>100</v>
      </c>
      <c r="J69" s="38">
        <f t="shared" si="15"/>
        <v>1650</v>
      </c>
      <c r="K69" s="34"/>
    </row>
    <row r="70" ht="18" customHeight="1" spans="1:11">
      <c r="A70" s="40" t="s">
        <v>135</v>
      </c>
      <c r="B70" s="43" t="s">
        <v>136</v>
      </c>
      <c r="C70" s="11" t="s">
        <v>137</v>
      </c>
      <c r="D70" s="44" t="s">
        <v>138</v>
      </c>
      <c r="E70" s="44">
        <v>1</v>
      </c>
      <c r="F70" s="23">
        <f t="shared" si="14"/>
        <v>6400</v>
      </c>
      <c r="G70" s="23">
        <v>800</v>
      </c>
      <c r="H70" s="23">
        <v>5500</v>
      </c>
      <c r="I70" s="23">
        <v>100</v>
      </c>
      <c r="J70" s="38">
        <f t="shared" si="15"/>
        <v>6400</v>
      </c>
      <c r="K70" s="34" t="s">
        <v>89</v>
      </c>
    </row>
    <row r="71" ht="18" customHeight="1" spans="1:11">
      <c r="A71" s="40" t="s">
        <v>139</v>
      </c>
      <c r="B71" s="43" t="s">
        <v>140</v>
      </c>
      <c r="C71" s="11" t="s">
        <v>141</v>
      </c>
      <c r="D71" s="44" t="s">
        <v>128</v>
      </c>
      <c r="E71" s="44">
        <v>1</v>
      </c>
      <c r="F71" s="23">
        <f t="shared" si="14"/>
        <v>2100</v>
      </c>
      <c r="G71" s="23">
        <v>200</v>
      </c>
      <c r="H71" s="23">
        <v>1800</v>
      </c>
      <c r="I71" s="23">
        <v>100</v>
      </c>
      <c r="J71" s="38">
        <f t="shared" si="15"/>
        <v>2100</v>
      </c>
      <c r="K71" s="34" t="s">
        <v>89</v>
      </c>
    </row>
    <row r="72" ht="18" customHeight="1" spans="1:11">
      <c r="A72" s="40" t="s">
        <v>142</v>
      </c>
      <c r="B72" s="43" t="s">
        <v>143</v>
      </c>
      <c r="C72" s="11" t="s">
        <v>141</v>
      </c>
      <c r="D72" s="44" t="s">
        <v>28</v>
      </c>
      <c r="E72" s="44">
        <v>1</v>
      </c>
      <c r="F72" s="23">
        <f t="shared" si="14"/>
        <v>650</v>
      </c>
      <c r="G72" s="23">
        <v>150</v>
      </c>
      <c r="H72" s="23">
        <v>400</v>
      </c>
      <c r="I72" s="23">
        <v>100</v>
      </c>
      <c r="J72" s="38">
        <f t="shared" si="15"/>
        <v>650</v>
      </c>
      <c r="K72" s="34" t="s">
        <v>89</v>
      </c>
    </row>
    <row r="73" ht="18.95" customHeight="1" spans="1:11">
      <c r="A73" s="14"/>
      <c r="B73" s="17" t="s">
        <v>144</v>
      </c>
      <c r="C73" s="18"/>
      <c r="D73" s="18"/>
      <c r="E73" s="18"/>
      <c r="F73" s="18"/>
      <c r="G73" s="18"/>
      <c r="H73" s="18"/>
      <c r="I73" s="18"/>
      <c r="J73" s="35"/>
      <c r="K73" s="34"/>
    </row>
    <row r="74" ht="18.95" customHeight="1" spans="1:11">
      <c r="A74" s="19" t="s">
        <v>145</v>
      </c>
      <c r="B74" s="10" t="s">
        <v>146</v>
      </c>
      <c r="C74" s="11" t="s">
        <v>147</v>
      </c>
      <c r="D74" s="44" t="s">
        <v>138</v>
      </c>
      <c r="E74" s="23">
        <v>1</v>
      </c>
      <c r="F74" s="23">
        <f t="shared" ref="F73:F79" si="16">G74+H74+I74</f>
        <v>4250</v>
      </c>
      <c r="G74" s="26">
        <v>3000</v>
      </c>
      <c r="H74" s="23">
        <v>1200</v>
      </c>
      <c r="I74" s="23">
        <v>50</v>
      </c>
      <c r="J74" s="38">
        <f t="shared" ref="J73:J79" si="17">F74*E74</f>
        <v>4250</v>
      </c>
      <c r="K74" s="34"/>
    </row>
    <row r="75" ht="18.95" customHeight="1" spans="1:11">
      <c r="A75" s="19" t="s">
        <v>148</v>
      </c>
      <c r="B75" s="10" t="s">
        <v>149</v>
      </c>
      <c r="C75" s="11" t="s">
        <v>150</v>
      </c>
      <c r="D75" s="44" t="s">
        <v>138</v>
      </c>
      <c r="E75" s="23">
        <v>1</v>
      </c>
      <c r="F75" s="23">
        <f t="shared" si="16"/>
        <v>2250</v>
      </c>
      <c r="G75" s="26">
        <v>1200</v>
      </c>
      <c r="H75" s="23">
        <v>1000</v>
      </c>
      <c r="I75" s="23">
        <v>50</v>
      </c>
      <c r="J75" s="38">
        <f t="shared" si="17"/>
        <v>2250</v>
      </c>
      <c r="K75" s="34"/>
    </row>
    <row r="76" ht="18.95" customHeight="1" spans="1:11">
      <c r="A76" s="19" t="s">
        <v>151</v>
      </c>
      <c r="B76" s="10" t="s">
        <v>152</v>
      </c>
      <c r="C76" s="11" t="s">
        <v>153</v>
      </c>
      <c r="D76" s="44" t="s">
        <v>138</v>
      </c>
      <c r="E76" s="23">
        <v>1</v>
      </c>
      <c r="F76" s="23">
        <f t="shared" si="16"/>
        <v>6100</v>
      </c>
      <c r="G76" s="26">
        <v>2500</v>
      </c>
      <c r="H76" s="23">
        <v>3500</v>
      </c>
      <c r="I76" s="23">
        <v>100</v>
      </c>
      <c r="J76" s="38">
        <f t="shared" si="17"/>
        <v>6100</v>
      </c>
      <c r="K76" s="34"/>
    </row>
    <row r="77" ht="18.95" customHeight="1" spans="1:11">
      <c r="A77" s="19" t="s">
        <v>154</v>
      </c>
      <c r="B77" s="10" t="s">
        <v>155</v>
      </c>
      <c r="C77" s="11" t="s">
        <v>156</v>
      </c>
      <c r="D77" s="23" t="s">
        <v>35</v>
      </c>
      <c r="E77" s="23">
        <v>50</v>
      </c>
      <c r="F77" s="23">
        <f t="shared" si="16"/>
        <v>85</v>
      </c>
      <c r="G77" s="26">
        <v>35</v>
      </c>
      <c r="H77" s="23">
        <v>45</v>
      </c>
      <c r="I77" s="23">
        <v>5</v>
      </c>
      <c r="J77" s="38">
        <f t="shared" si="17"/>
        <v>4250</v>
      </c>
      <c r="K77" s="34"/>
    </row>
    <row r="78" ht="18.95" customHeight="1" spans="1:11">
      <c r="A78" s="19" t="s">
        <v>157</v>
      </c>
      <c r="B78" s="10" t="s">
        <v>158</v>
      </c>
      <c r="C78" s="11"/>
      <c r="D78" s="44" t="s">
        <v>138</v>
      </c>
      <c r="E78" s="23">
        <v>1</v>
      </c>
      <c r="F78" s="23">
        <f t="shared" si="16"/>
        <v>2750</v>
      </c>
      <c r="G78" s="26">
        <v>1500</v>
      </c>
      <c r="H78" s="23">
        <v>1200</v>
      </c>
      <c r="I78" s="23">
        <v>50</v>
      </c>
      <c r="J78" s="38">
        <f t="shared" si="17"/>
        <v>2750</v>
      </c>
      <c r="K78" s="34"/>
    </row>
    <row r="79" ht="18.95" customHeight="1" spans="1:11">
      <c r="A79" s="19" t="s">
        <v>159</v>
      </c>
      <c r="B79" s="10" t="s">
        <v>160</v>
      </c>
      <c r="C79" s="11" t="s">
        <v>161</v>
      </c>
      <c r="D79" s="44" t="s">
        <v>138</v>
      </c>
      <c r="E79" s="23">
        <v>1</v>
      </c>
      <c r="F79" s="23">
        <f t="shared" si="16"/>
        <v>6300</v>
      </c>
      <c r="G79" s="26">
        <v>2000</v>
      </c>
      <c r="H79" s="23">
        <v>4200</v>
      </c>
      <c r="I79" s="23">
        <v>100</v>
      </c>
      <c r="J79" s="38">
        <f t="shared" si="17"/>
        <v>6300</v>
      </c>
      <c r="K79" s="34"/>
    </row>
    <row r="80" ht="18.95" customHeight="1" spans="1:11">
      <c r="A80" s="19" t="s">
        <v>162</v>
      </c>
      <c r="B80" s="45" t="s">
        <v>163</v>
      </c>
      <c r="C80" s="16"/>
      <c r="D80" s="23" t="s">
        <v>164</v>
      </c>
      <c r="E80" s="23">
        <v>40</v>
      </c>
      <c r="F80" s="46">
        <v>30</v>
      </c>
      <c r="G80" s="16"/>
      <c r="H80" s="16"/>
      <c r="I80" s="16"/>
      <c r="J80" s="39">
        <v>1200</v>
      </c>
      <c r="K80" s="34"/>
    </row>
    <row r="81" ht="18.95" customHeight="1" spans="1:11">
      <c r="A81" s="14"/>
      <c r="B81" s="17" t="s">
        <v>165</v>
      </c>
      <c r="C81" s="18"/>
      <c r="D81" s="18"/>
      <c r="E81" s="18"/>
      <c r="F81" s="18"/>
      <c r="G81" s="18"/>
      <c r="H81" s="18"/>
      <c r="I81" s="18"/>
      <c r="J81" s="35"/>
      <c r="K81" s="34"/>
    </row>
    <row r="82" ht="18" customHeight="1" spans="1:11">
      <c r="A82" s="23" t="s">
        <v>166</v>
      </c>
      <c r="B82" s="47" t="s">
        <v>167</v>
      </c>
      <c r="C82" s="11" t="s">
        <v>168</v>
      </c>
      <c r="D82" s="48" t="s">
        <v>138</v>
      </c>
      <c r="E82" s="48">
        <v>1</v>
      </c>
      <c r="F82" s="23">
        <f t="shared" ref="F82:F86" si="18">G82+H82+I82</f>
        <v>19700</v>
      </c>
      <c r="G82" s="26">
        <v>3500</v>
      </c>
      <c r="H82" s="26">
        <v>16000</v>
      </c>
      <c r="I82" s="26">
        <v>200</v>
      </c>
      <c r="J82" s="38">
        <f t="shared" ref="J82:J86" si="19">F82*E82</f>
        <v>19700</v>
      </c>
      <c r="K82" s="34"/>
    </row>
    <row r="83" ht="18" customHeight="1" spans="1:11">
      <c r="A83" s="23" t="s">
        <v>169</v>
      </c>
      <c r="B83" s="49" t="s">
        <v>170</v>
      </c>
      <c r="C83" s="11" t="s">
        <v>171</v>
      </c>
      <c r="D83" s="48" t="s">
        <v>138</v>
      </c>
      <c r="E83" s="48">
        <v>1</v>
      </c>
      <c r="F83" s="23">
        <f t="shared" si="18"/>
        <v>5100</v>
      </c>
      <c r="G83" s="26">
        <v>1500</v>
      </c>
      <c r="H83" s="26">
        <v>3500</v>
      </c>
      <c r="I83" s="26">
        <v>100</v>
      </c>
      <c r="J83" s="38">
        <f t="shared" si="19"/>
        <v>5100</v>
      </c>
      <c r="K83" s="34"/>
    </row>
    <row r="84" ht="18" customHeight="1" spans="1:11">
      <c r="A84" s="23" t="s">
        <v>172</v>
      </c>
      <c r="B84" s="49" t="s">
        <v>173</v>
      </c>
      <c r="C84" s="11" t="s">
        <v>174</v>
      </c>
      <c r="D84" s="48" t="s">
        <v>138</v>
      </c>
      <c r="E84" s="48">
        <v>1</v>
      </c>
      <c r="F84" s="23">
        <f t="shared" si="18"/>
        <v>15700</v>
      </c>
      <c r="G84" s="26">
        <v>2500</v>
      </c>
      <c r="H84" s="26">
        <v>13000</v>
      </c>
      <c r="I84" s="26">
        <v>200</v>
      </c>
      <c r="J84" s="38">
        <f t="shared" si="19"/>
        <v>15700</v>
      </c>
      <c r="K84" s="34"/>
    </row>
    <row r="85" ht="18" customHeight="1" spans="1:11">
      <c r="A85" s="23" t="s">
        <v>175</v>
      </c>
      <c r="B85" s="49" t="s">
        <v>176</v>
      </c>
      <c r="C85" s="11" t="s">
        <v>171</v>
      </c>
      <c r="D85" s="48" t="s">
        <v>138</v>
      </c>
      <c r="E85" s="48">
        <v>1</v>
      </c>
      <c r="F85" s="23">
        <f t="shared" si="18"/>
        <v>5100</v>
      </c>
      <c r="G85" s="26">
        <v>1500</v>
      </c>
      <c r="H85" s="26">
        <v>3500</v>
      </c>
      <c r="I85" s="26">
        <v>100</v>
      </c>
      <c r="J85" s="38">
        <f t="shared" si="19"/>
        <v>5100</v>
      </c>
      <c r="K85" s="34"/>
    </row>
    <row r="86" ht="18" customHeight="1" spans="1:11">
      <c r="A86" s="23" t="s">
        <v>177</v>
      </c>
      <c r="B86" s="49" t="s">
        <v>178</v>
      </c>
      <c r="C86" s="11" t="s">
        <v>89</v>
      </c>
      <c r="D86" s="48" t="s">
        <v>138</v>
      </c>
      <c r="E86" s="48">
        <v>1</v>
      </c>
      <c r="F86" s="23">
        <f t="shared" si="18"/>
        <v>6050</v>
      </c>
      <c r="G86" s="26">
        <v>500</v>
      </c>
      <c r="H86" s="26">
        <v>5500</v>
      </c>
      <c r="I86" s="26">
        <v>50</v>
      </c>
      <c r="J86" s="38">
        <f t="shared" si="19"/>
        <v>6050</v>
      </c>
      <c r="K86" s="34"/>
    </row>
    <row r="87" ht="18.95" customHeight="1" spans="1:11">
      <c r="A87" s="48"/>
      <c r="B87" s="50" t="s">
        <v>179</v>
      </c>
      <c r="C87" s="51"/>
      <c r="D87" s="51"/>
      <c r="E87" s="51"/>
      <c r="F87" s="51"/>
      <c r="G87" s="51"/>
      <c r="H87" s="51"/>
      <c r="I87" s="55"/>
      <c r="J87" s="55">
        <f>SUM(J7:J86)</f>
        <v>274492</v>
      </c>
      <c r="K87" s="34"/>
    </row>
    <row r="88" ht="21.95" customHeight="1" spans="1:11">
      <c r="A88" s="48"/>
      <c r="B88" s="52" t="s">
        <v>180</v>
      </c>
      <c r="C88" s="53"/>
      <c r="D88" s="53"/>
      <c r="E88" s="53"/>
      <c r="F88" s="53"/>
      <c r="G88" s="53"/>
      <c r="H88" s="53"/>
      <c r="I88" s="56"/>
      <c r="J88" s="57">
        <f>SUM(J87*0.09)</f>
        <v>24704.28</v>
      </c>
      <c r="K88" s="34"/>
    </row>
    <row r="89" ht="21.95" customHeight="1" spans="1:11">
      <c r="A89" s="48"/>
      <c r="B89" s="52" t="s">
        <v>181</v>
      </c>
      <c r="C89" s="53"/>
      <c r="D89" s="53"/>
      <c r="E89" s="53"/>
      <c r="F89" s="53"/>
      <c r="G89" s="53"/>
      <c r="H89" s="53"/>
      <c r="I89" s="56"/>
      <c r="J89" s="58">
        <f>SUM(J87+J88)</f>
        <v>299196.28</v>
      </c>
      <c r="K89" s="34"/>
    </row>
  </sheetData>
  <autoFilter ref="A1:K89">
    <extLst/>
  </autoFilter>
  <mergeCells count="22">
    <mergeCell ref="A1:K1"/>
    <mergeCell ref="D3:E3"/>
    <mergeCell ref="F3:I3"/>
    <mergeCell ref="A5:J5"/>
    <mergeCell ref="B6:J6"/>
    <mergeCell ref="B13:J13"/>
    <mergeCell ref="B24:J24"/>
    <mergeCell ref="A36:J36"/>
    <mergeCell ref="B37:J37"/>
    <mergeCell ref="B43:J43"/>
    <mergeCell ref="B54:J54"/>
    <mergeCell ref="B61:J61"/>
    <mergeCell ref="A65:J65"/>
    <mergeCell ref="B66:J66"/>
    <mergeCell ref="B73:J73"/>
    <mergeCell ref="B81:J81"/>
    <mergeCell ref="B87:I87"/>
    <mergeCell ref="B88:I88"/>
    <mergeCell ref="B89:I89"/>
    <mergeCell ref="A3:A4"/>
    <mergeCell ref="B3:B4"/>
    <mergeCell ref="C3:C4"/>
  </mergeCells>
  <pageMargins left="0.75" right="0.75" top="1" bottom="1" header="0.511805555555556" footer="0.511805555555556"/>
  <pageSetup paperSize="9" scale="5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www.dadighost.com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浙江横店影视职业学院-录音棚装修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2014-03-18T08:15:00Z</dcterms:created>
  <dc:creator>大地系统</dc:creator>
  <lastModifiedBy>陆丽颖</lastModifiedBy>
  <lastPrinted>2014-03-18T08:15:00Z</lastPrinted>
  <dcterms:modified xsi:type="dcterms:W3CDTF">2024-07-01T09:07:52Z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6328E70659CC4729B704F3743C2CA577_13</vt:lpwstr>
  </property>
</Properties>
</file>